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y.peach\Desktop\Approved Budgets\"/>
    </mc:Choice>
  </mc:AlternateContent>
  <xr:revisionPtr revIDLastSave="0" documentId="8_{DBA474E7-3387-45CC-8BD8-68483813E911}" xr6:coauthVersionLast="47" xr6:coauthVersionMax="47" xr10:uidLastSave="{00000000-0000-0000-0000-000000000000}"/>
  <bookViews>
    <workbookView xWindow="28680" yWindow="1605" windowWidth="24240" windowHeight="13140" firstSheet="1" activeTab="1" xr2:uid="{00000000-000D-0000-FFFF-FFFF00000000}"/>
  </bookViews>
  <sheets>
    <sheet name="Sheet2" sheetId="2" state="hidden" r:id="rId1"/>
    <sheet name="Budget" sheetId="3" r:id="rId2"/>
    <sheet name="Sheet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" l="1"/>
  <c r="I24" i="4"/>
  <c r="I25" i="4" s="1"/>
  <c r="G24" i="4"/>
  <c r="G25" i="4" s="1"/>
  <c r="E24" i="4"/>
  <c r="E25" i="4" s="1"/>
  <c r="M25" i="4" l="1"/>
  <c r="G53" i="3" s="1"/>
  <c r="G44" i="3"/>
  <c r="G46" i="3"/>
  <c r="G42" i="3"/>
  <c r="E15" i="4"/>
  <c r="E16" i="4" s="1"/>
  <c r="I15" i="4"/>
  <c r="I16" i="4" s="1"/>
  <c r="G15" i="4"/>
  <c r="G16" i="4" s="1"/>
  <c r="G36" i="3"/>
  <c r="I21" i="4"/>
  <c r="I22" i="4" s="1"/>
  <c r="G21" i="4"/>
  <c r="G22" i="4" s="1"/>
  <c r="E21" i="4"/>
  <c r="E22" i="4" s="1"/>
  <c r="I18" i="4"/>
  <c r="G18" i="4"/>
  <c r="E18" i="4"/>
  <c r="E19" i="4" s="1"/>
  <c r="I19" i="4"/>
  <c r="G19" i="4"/>
  <c r="F21" i="3"/>
  <c r="I12" i="4"/>
  <c r="I13" i="4" s="1"/>
  <c r="G12" i="4"/>
  <c r="G13" i="4" s="1"/>
  <c r="E12" i="4"/>
  <c r="E13" i="4" s="1"/>
  <c r="I9" i="4"/>
  <c r="I10" i="4" s="1"/>
  <c r="G9" i="4"/>
  <c r="G10" i="4" s="1"/>
  <c r="E9" i="4"/>
  <c r="E10" i="4" s="1"/>
  <c r="M16" i="4" l="1"/>
  <c r="G39" i="3" s="1"/>
  <c r="M22" i="4"/>
  <c r="M19" i="4"/>
  <c r="M13" i="4"/>
  <c r="M10" i="4"/>
  <c r="G57" i="3" l="1"/>
  <c r="G59" i="3" s="1"/>
</calcChain>
</file>

<file path=xl/sharedStrings.xml><?xml version="1.0" encoding="utf-8"?>
<sst xmlns="http://schemas.openxmlformats.org/spreadsheetml/2006/main" count="107" uniqueCount="77">
  <si>
    <t>CABINET FOR HEALTH AND FAMILY SERVICES</t>
  </si>
  <si>
    <t>Budget Request Form</t>
  </si>
  <si>
    <t>CLIENT INFORMATION</t>
  </si>
  <si>
    <t>Revised Budget</t>
  </si>
  <si>
    <t>(put a "X" if Revised)</t>
  </si>
  <si>
    <t xml:space="preserve">Name of Client: </t>
  </si>
  <si>
    <t>(mm/dd/yy)</t>
  </si>
  <si>
    <t>Type of Placement:</t>
  </si>
  <si>
    <t>Name of Placement:</t>
  </si>
  <si>
    <t>Phone#:</t>
  </si>
  <si>
    <t>Address:</t>
  </si>
  <si>
    <t>Kentucky</t>
  </si>
  <si>
    <t>(Street)</t>
  </si>
  <si>
    <t>(City)</t>
  </si>
  <si>
    <t>(State)</t>
  </si>
  <si>
    <t>(zip)</t>
  </si>
  <si>
    <t>INCOME</t>
  </si>
  <si>
    <t>Monthly</t>
  </si>
  <si>
    <t>SSA:</t>
  </si>
  <si>
    <t>SSI:</t>
  </si>
  <si>
    <t>PA:</t>
  </si>
  <si>
    <t>VA:</t>
  </si>
  <si>
    <t>Pension:</t>
  </si>
  <si>
    <t>Other (Specify):</t>
  </si>
  <si>
    <t xml:space="preserve">Total Income: </t>
  </si>
  <si>
    <t>EXPENSES</t>
  </si>
  <si>
    <t>Weekly</t>
  </si>
  <si>
    <t>Bi-weekly</t>
  </si>
  <si>
    <t>Personal Needs:</t>
  </si>
  <si>
    <t>Grocery Funds:</t>
  </si>
  <si>
    <t>Average Utilities:</t>
  </si>
  <si>
    <t>Wage Allowance:</t>
  </si>
  <si>
    <t>Insurance Premiums:</t>
  </si>
  <si>
    <t>Pharmacy Co-pays</t>
  </si>
  <si>
    <t>Restitution:</t>
  </si>
  <si>
    <t>Total Expenses:</t>
  </si>
  <si>
    <t>GSSW</t>
  </si>
  <si>
    <t>(Date)</t>
  </si>
  <si>
    <t>FSOS:</t>
  </si>
  <si>
    <t>Self</t>
  </si>
  <si>
    <t>SCL</t>
  </si>
  <si>
    <t xml:space="preserve">Family </t>
  </si>
  <si>
    <t>Living with Other</t>
  </si>
  <si>
    <t>Assisted Living</t>
  </si>
  <si>
    <t>Boarding Home</t>
  </si>
  <si>
    <t>Homeless</t>
  </si>
  <si>
    <t xml:space="preserve">CIS </t>
  </si>
  <si>
    <t>Private Pay</t>
  </si>
  <si>
    <t>N/A</t>
  </si>
  <si>
    <t>Yes</t>
  </si>
  <si>
    <t>Other:</t>
  </si>
  <si>
    <t>Budget Request Tip/Conversion Form</t>
  </si>
  <si>
    <r>
      <t xml:space="preserve">Weekly/Bi-weekly Conversion: </t>
    </r>
    <r>
      <rPr>
        <sz val="12"/>
        <rFont val="Arial"/>
        <family val="2"/>
      </rPr>
      <t xml:space="preserve">(Enter in the weekly, bi-weekly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monthly amounts for each one that is applicable)</t>
    </r>
  </si>
  <si>
    <t>Budget Pg 1</t>
  </si>
  <si>
    <t>Summary</t>
  </si>
  <si>
    <t>Biweekly</t>
  </si>
  <si>
    <t xml:space="preserve">(Railroad, Black Lung, Retirement) </t>
  </si>
  <si>
    <t>Estimated Wages</t>
  </si>
  <si>
    <t>Net Gain</t>
  </si>
  <si>
    <t>Facility/Rent:</t>
  </si>
  <si>
    <r>
      <t>Brief Notes</t>
    </r>
    <r>
      <rPr>
        <sz val="14"/>
        <rFont val="Arial"/>
        <family val="2"/>
      </rPr>
      <t>:</t>
    </r>
    <r>
      <rPr>
        <i/>
        <sz val="14"/>
        <rFont val="Arial"/>
        <family val="2"/>
      </rPr>
      <t xml:space="preserve"> (Text will automatically wrap within the given space)</t>
    </r>
  </si>
  <si>
    <t xml:space="preserve">Wage Allowance </t>
  </si>
  <si>
    <t>DEPARTMENT FOR AGING</t>
  </si>
  <si>
    <t>Effective date:</t>
  </si>
  <si>
    <t>Louisville</t>
  </si>
  <si>
    <t>Please see other for deposit amount</t>
  </si>
  <si>
    <t>Kenan Vricic</t>
  </si>
  <si>
    <t>CHFS/DAIL Darren R. Morgen</t>
  </si>
  <si>
    <t>Huges Team LLC</t>
  </si>
  <si>
    <t>1506 Hemlock</t>
  </si>
  <si>
    <t>Hughes Team LLC</t>
  </si>
  <si>
    <t>P.O. Box 374, Louisville, Ky 40201</t>
  </si>
  <si>
    <t>P.O. Box 3127, Louisville, Ky 40203</t>
  </si>
  <si>
    <t>Personal Needs</t>
  </si>
  <si>
    <t>Move in Fee</t>
  </si>
  <si>
    <t>one time payment</t>
  </si>
  <si>
    <t>Paul Webster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</si>
</sst>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165" fontId="0" fillId="0" borderId="0" xfId="0" applyNumberFormat="1" applyFill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43" fontId="3" fillId="0" borderId="0" xfId="2" applyNumberFormat="1" applyFont="1" applyBorder="1" applyAlignment="1" applyProtection="1">
      <alignment horizontal="right"/>
    </xf>
    <xf numFmtId="0" fontId="3" fillId="0" borderId="0" xfId="0" quotePrefix="1" applyFont="1" applyFill="1" applyBorder="1" applyProtection="1"/>
    <xf numFmtId="43" fontId="3" fillId="0" borderId="0" xfId="0" applyNumberFormat="1" applyFont="1" applyBorder="1" applyProtection="1"/>
    <xf numFmtId="43" fontId="3" fillId="0" borderId="0" xfId="0" applyNumberFormat="1" applyFont="1" applyProtection="1"/>
    <xf numFmtId="43" fontId="2" fillId="0" borderId="0" xfId="0" applyNumberFormat="1" applyFont="1" applyProtection="1"/>
    <xf numFmtId="0" fontId="4" fillId="0" borderId="0" xfId="0" applyFont="1" applyAlignment="1" applyProtection="1">
      <alignment horizontal="center"/>
    </xf>
    <xf numFmtId="43" fontId="3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 applyProtection="1"/>
    <xf numFmtId="4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right"/>
    </xf>
    <xf numFmtId="0" fontId="3" fillId="2" borderId="1" xfId="0" applyFont="1" applyFill="1" applyBorder="1" applyProtection="1">
      <protection locked="0"/>
    </xf>
    <xf numFmtId="2" fontId="3" fillId="0" borderId="0" xfId="2" applyNumberFormat="1" applyFont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43" fontId="3" fillId="2" borderId="1" xfId="1" applyNumberFormat="1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166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protection locked="0"/>
    </xf>
    <xf numFmtId="0" fontId="7" fillId="0" borderId="0" xfId="0" applyFont="1" applyProtection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Fill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43" fontId="6" fillId="2" borderId="1" xfId="1" applyFont="1" applyFill="1" applyBorder="1" applyAlignment="1" applyProtection="1">
      <protection locked="0"/>
    </xf>
    <xf numFmtId="43" fontId="6" fillId="2" borderId="2" xfId="1" applyFont="1" applyFill="1" applyBorder="1" applyAlignment="1" applyProtection="1">
      <protection locked="0"/>
    </xf>
    <xf numFmtId="43" fontId="6" fillId="2" borderId="3" xfId="1" applyFont="1" applyFill="1" applyBorder="1" applyAlignment="1" applyProtection="1">
      <protection locked="0"/>
    </xf>
    <xf numFmtId="43" fontId="6" fillId="2" borderId="2" xfId="1" applyFont="1" applyFill="1" applyBorder="1" applyProtection="1">
      <protection locked="0"/>
    </xf>
    <xf numFmtId="0" fontId="4" fillId="0" borderId="0" xfId="0" applyFont="1" applyFill="1" applyBorder="1" applyProtection="1"/>
    <xf numFmtId="43" fontId="6" fillId="0" borderId="0" xfId="1" applyFont="1" applyFill="1" applyBorder="1" applyProtection="1"/>
    <xf numFmtId="44" fontId="4" fillId="0" borderId="0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44" fontId="6" fillId="0" borderId="9" xfId="2" applyFont="1" applyFill="1" applyBorder="1" applyProtection="1"/>
    <xf numFmtId="43" fontId="6" fillId="2" borderId="0" xfId="1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43" fontId="6" fillId="0" borderId="0" xfId="1" applyNumberFormat="1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left"/>
      <protection locked="0"/>
    </xf>
    <xf numFmtId="44" fontId="4" fillId="0" borderId="2" xfId="2" applyFont="1" applyFill="1" applyBorder="1" applyAlignment="1" applyProtection="1">
      <protection locked="0"/>
    </xf>
    <xf numFmtId="44" fontId="6" fillId="0" borderId="5" xfId="2" applyFont="1" applyBorder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43" fontId="6" fillId="0" borderId="0" xfId="0" applyNumberFormat="1" applyFont="1" applyFill="1" applyProtection="1"/>
    <xf numFmtId="0" fontId="5" fillId="0" borderId="0" xfId="0" applyFont="1" applyFill="1" applyProtection="1"/>
    <xf numFmtId="0" fontId="6" fillId="2" borderId="9" xfId="0" applyFont="1" applyFill="1" applyBorder="1" applyAlignment="1" applyProtection="1">
      <alignment horizontal="left"/>
      <protection locked="0"/>
    </xf>
    <xf numFmtId="44" fontId="4" fillId="0" borderId="9" xfId="2" applyFont="1" applyFill="1" applyBorder="1" applyAlignment="1" applyProtection="1">
      <protection locked="0"/>
    </xf>
    <xf numFmtId="44" fontId="6" fillId="0" borderId="9" xfId="2" applyFont="1" applyBorder="1" applyAlignment="1" applyProtection="1"/>
    <xf numFmtId="0" fontId="6" fillId="0" borderId="9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43" fontId="6" fillId="0" borderId="0" xfId="2" applyNumberFormat="1" applyFont="1" applyBorder="1" applyAlignment="1" applyProtection="1">
      <alignment horizontal="right"/>
    </xf>
    <xf numFmtId="43" fontId="6" fillId="0" borderId="0" xfId="1" applyNumberFormat="1" applyFont="1" applyFill="1" applyBorder="1" applyProtection="1">
      <protection locked="0"/>
    </xf>
    <xf numFmtId="44" fontId="4" fillId="0" borderId="4" xfId="2" applyFont="1" applyFill="1" applyBorder="1" applyAlignment="1" applyProtection="1">
      <protection locked="0"/>
    </xf>
    <xf numFmtId="43" fontId="6" fillId="0" borderId="0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</xf>
    <xf numFmtId="43" fontId="6" fillId="0" borderId="0" xfId="0" applyNumberFormat="1" applyFont="1" applyProtection="1"/>
    <xf numFmtId="43" fontId="4" fillId="0" borderId="0" xfId="1" applyFont="1" applyFill="1" applyBorder="1" applyProtection="1"/>
    <xf numFmtId="0" fontId="4" fillId="0" borderId="4" xfId="0" applyFont="1" applyBorder="1" applyProtection="1"/>
    <xf numFmtId="0" fontId="6" fillId="0" borderId="2" xfId="0" applyFont="1" applyBorder="1" applyProtection="1"/>
    <xf numFmtId="0" fontId="6" fillId="0" borderId="5" xfId="0" applyFont="1" applyBorder="1" applyProtection="1"/>
    <xf numFmtId="44" fontId="4" fillId="0" borderId="0" xfId="1" applyNumberFormat="1" applyFont="1" applyBorder="1" applyProtection="1"/>
    <xf numFmtId="44" fontId="4" fillId="0" borderId="6" xfId="0" applyNumberFormat="1" applyFont="1" applyBorder="1" applyProtection="1"/>
    <xf numFmtId="43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7" fillId="0" borderId="3" xfId="0" applyFont="1" applyBorder="1" applyAlignment="1" applyProtection="1">
      <alignment horizontal="center"/>
    </xf>
    <xf numFmtId="49" fontId="6" fillId="2" borderId="5" xfId="0" applyNumberFormat="1" applyFont="1" applyFill="1" applyBorder="1" applyAlignment="1" applyProtection="1">
      <protection locked="0"/>
    </xf>
    <xf numFmtId="49" fontId="6" fillId="2" borderId="4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C1" sqref="C1:C2"/>
    </sheetView>
  </sheetViews>
  <sheetFormatPr defaultRowHeight="14.5" x14ac:dyDescent="0.35"/>
  <sheetData>
    <row r="1" spans="1:2" x14ac:dyDescent="0.35">
      <c r="A1" s="9" t="s">
        <v>39</v>
      </c>
      <c r="B1" t="s">
        <v>48</v>
      </c>
    </row>
    <row r="2" spans="1:2" x14ac:dyDescent="0.35">
      <c r="A2" s="9" t="s">
        <v>40</v>
      </c>
      <c r="B2" t="s">
        <v>49</v>
      </c>
    </row>
    <row r="3" spans="1:2" x14ac:dyDescent="0.35">
      <c r="A3" s="9" t="s">
        <v>41</v>
      </c>
    </row>
    <row r="4" spans="1:2" x14ac:dyDescent="0.35">
      <c r="A4" s="9" t="s">
        <v>42</v>
      </c>
    </row>
    <row r="5" spans="1:2" x14ac:dyDescent="0.35">
      <c r="A5" s="9" t="s">
        <v>43</v>
      </c>
    </row>
    <row r="6" spans="1:2" x14ac:dyDescent="0.35">
      <c r="A6" s="9" t="s">
        <v>44</v>
      </c>
    </row>
    <row r="7" spans="1:2" x14ac:dyDescent="0.35">
      <c r="A7" s="9" t="s">
        <v>45</v>
      </c>
    </row>
    <row r="8" spans="1:2" x14ac:dyDescent="0.35">
      <c r="A8" s="9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9"/>
  <sheetViews>
    <sheetView tabSelected="1" view="pageLayout" topLeftCell="A53" zoomScale="75" zoomScaleNormal="100" zoomScalePageLayoutView="75" workbookViewId="0">
      <selection activeCell="G63" sqref="G63"/>
    </sheetView>
  </sheetViews>
  <sheetFormatPr defaultColWidth="9.1796875" defaultRowHeight="18.5" x14ac:dyDescent="0.45"/>
  <cols>
    <col min="1" max="1" width="27.26953125" style="32" customWidth="1"/>
    <col min="2" max="2" width="16.453125" style="32" customWidth="1"/>
    <col min="3" max="3" width="56.7265625" style="32" customWidth="1"/>
    <col min="4" max="4" width="23.1796875" style="32" customWidth="1"/>
    <col min="5" max="5" width="22" style="32" customWidth="1"/>
    <col min="6" max="6" width="33" style="32" customWidth="1"/>
    <col min="7" max="7" width="22.54296875" style="32" customWidth="1"/>
    <col min="8" max="16384" width="9.1796875" style="32"/>
  </cols>
  <sheetData>
    <row r="1" spans="1:8" x14ac:dyDescent="0.4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x14ac:dyDescent="0.45">
      <c r="A2" s="118" t="s">
        <v>62</v>
      </c>
      <c r="B2" s="118"/>
      <c r="C2" s="118"/>
      <c r="D2" s="118"/>
      <c r="E2" s="118"/>
      <c r="F2" s="118"/>
      <c r="G2" s="118"/>
      <c r="H2" s="118"/>
    </row>
    <row r="3" spans="1:8" x14ac:dyDescent="0.45">
      <c r="A3" s="117" t="s">
        <v>1</v>
      </c>
      <c r="B3" s="117"/>
      <c r="C3" s="117"/>
      <c r="D3" s="117"/>
      <c r="E3" s="117"/>
      <c r="F3" s="117"/>
      <c r="G3" s="117"/>
      <c r="H3" s="117"/>
    </row>
    <row r="4" spans="1:8" x14ac:dyDescent="0.45">
      <c r="A4" s="20"/>
      <c r="B4" s="20"/>
      <c r="C4" s="20"/>
      <c r="D4" s="20"/>
      <c r="E4" s="20"/>
      <c r="F4" s="20"/>
      <c r="G4" s="20"/>
      <c r="H4" s="20"/>
    </row>
    <row r="5" spans="1:8" x14ac:dyDescent="0.45">
      <c r="A5" s="2" t="s">
        <v>2</v>
      </c>
      <c r="B5" s="2"/>
      <c r="C5" s="33"/>
      <c r="D5" s="33"/>
      <c r="E5" s="33"/>
      <c r="F5" s="93"/>
      <c r="G5" s="34" t="s">
        <v>3</v>
      </c>
      <c r="H5" s="33"/>
    </row>
    <row r="6" spans="1:8" x14ac:dyDescent="0.45">
      <c r="F6" s="119" t="s">
        <v>4</v>
      </c>
      <c r="G6" s="119"/>
    </row>
    <row r="7" spans="1:8" x14ac:dyDescent="0.45">
      <c r="A7" s="35" t="s">
        <v>5</v>
      </c>
      <c r="B7" s="115" t="s">
        <v>66</v>
      </c>
      <c r="C7" s="115"/>
      <c r="D7" s="120" t="s">
        <v>63</v>
      </c>
      <c r="E7" s="120"/>
      <c r="F7" s="36">
        <v>45201</v>
      </c>
      <c r="G7" s="37"/>
    </row>
    <row r="8" spans="1:8" x14ac:dyDescent="0.45">
      <c r="A8" s="38"/>
      <c r="B8" s="39"/>
      <c r="C8" s="39"/>
      <c r="D8" s="37"/>
      <c r="E8" s="20"/>
      <c r="F8" s="40" t="s">
        <v>6</v>
      </c>
      <c r="G8" s="37"/>
    </row>
    <row r="9" spans="1:8" ht="38.25" customHeight="1" x14ac:dyDescent="0.45">
      <c r="A9" s="2" t="s">
        <v>8</v>
      </c>
      <c r="B9" s="101" t="s">
        <v>68</v>
      </c>
      <c r="C9" s="101"/>
      <c r="D9" s="101"/>
      <c r="E9" s="41" t="s">
        <v>9</v>
      </c>
      <c r="F9" s="42">
        <v>5028216973</v>
      </c>
    </row>
    <row r="10" spans="1:8" x14ac:dyDescent="0.45">
      <c r="A10" s="37"/>
      <c r="B10" s="37"/>
      <c r="C10" s="37"/>
      <c r="D10" s="37"/>
      <c r="E10" s="37"/>
      <c r="F10" s="37"/>
      <c r="G10" s="37"/>
    </row>
    <row r="11" spans="1:8" x14ac:dyDescent="0.45">
      <c r="A11" s="35" t="s">
        <v>10</v>
      </c>
      <c r="B11" s="101" t="s">
        <v>69</v>
      </c>
      <c r="C11" s="101"/>
      <c r="D11" s="43" t="s">
        <v>64</v>
      </c>
      <c r="E11" s="43" t="s">
        <v>11</v>
      </c>
      <c r="F11" s="43">
        <v>40211</v>
      </c>
    </row>
    <row r="12" spans="1:8" x14ac:dyDescent="0.45">
      <c r="B12" s="44" t="s">
        <v>12</v>
      </c>
      <c r="C12" s="44"/>
      <c r="D12" s="44" t="s">
        <v>13</v>
      </c>
      <c r="E12" s="44" t="s">
        <v>14</v>
      </c>
      <c r="F12" s="44" t="s">
        <v>15</v>
      </c>
    </row>
    <row r="13" spans="1:8" x14ac:dyDescent="0.45">
      <c r="B13" s="44"/>
      <c r="C13" s="44"/>
      <c r="D13" s="44"/>
      <c r="E13" s="44"/>
      <c r="F13" s="44"/>
    </row>
    <row r="14" spans="1:8" x14ac:dyDescent="0.45">
      <c r="A14" s="35" t="s">
        <v>7</v>
      </c>
      <c r="B14" s="45" t="s">
        <v>46</v>
      </c>
      <c r="C14" s="20" t="s">
        <v>47</v>
      </c>
      <c r="D14" s="46" t="s">
        <v>48</v>
      </c>
      <c r="E14" s="20" t="s">
        <v>50</v>
      </c>
      <c r="F14" s="115"/>
      <c r="G14" s="115"/>
    </row>
    <row r="16" spans="1:8" s="48" customFormat="1" x14ac:dyDescent="0.45">
      <c r="A16" s="114" t="s">
        <v>16</v>
      </c>
      <c r="B16" s="114"/>
      <c r="C16" s="20" t="s">
        <v>17</v>
      </c>
      <c r="D16" s="47"/>
      <c r="E16" s="37"/>
      <c r="F16" s="20" t="s">
        <v>17</v>
      </c>
      <c r="G16" s="20"/>
      <c r="H16" s="37"/>
    </row>
    <row r="17" spans="1:9" s="48" customFormat="1" ht="15" customHeight="1" x14ac:dyDescent="0.45">
      <c r="A17" s="37"/>
      <c r="B17" s="49" t="s">
        <v>18</v>
      </c>
      <c r="C17" s="50">
        <v>758</v>
      </c>
      <c r="D17" s="47"/>
      <c r="E17" s="49" t="s">
        <v>21</v>
      </c>
      <c r="F17" s="51"/>
      <c r="H17" s="37"/>
    </row>
    <row r="18" spans="1:9" s="48" customFormat="1" ht="15" customHeight="1" x14ac:dyDescent="0.45">
      <c r="A18" s="37"/>
      <c r="B18" s="49" t="s">
        <v>19</v>
      </c>
      <c r="C18" s="51">
        <v>176</v>
      </c>
      <c r="D18" s="47"/>
      <c r="E18" s="49" t="s">
        <v>22</v>
      </c>
      <c r="F18" s="52"/>
      <c r="H18" s="37"/>
    </row>
    <row r="19" spans="1:9" s="48" customFormat="1" ht="15" customHeight="1" x14ac:dyDescent="0.45">
      <c r="A19" s="37"/>
      <c r="B19" s="49" t="s">
        <v>20</v>
      </c>
      <c r="C19" s="51"/>
      <c r="D19" s="47"/>
      <c r="E19" s="49" t="s">
        <v>23</v>
      </c>
      <c r="F19" s="53"/>
      <c r="G19" s="48" t="s">
        <v>56</v>
      </c>
      <c r="H19" s="37"/>
    </row>
    <row r="20" spans="1:9" s="48" customFormat="1" ht="15" customHeight="1" x14ac:dyDescent="0.45">
      <c r="A20" s="37"/>
      <c r="B20" s="54"/>
      <c r="C20" s="47"/>
      <c r="D20" s="116" t="s">
        <v>57</v>
      </c>
      <c r="E20" s="116"/>
      <c r="F20" s="53"/>
      <c r="G20" s="55"/>
      <c r="H20" s="37"/>
    </row>
    <row r="21" spans="1:9" s="48" customFormat="1" ht="15" customHeight="1" x14ac:dyDescent="0.45">
      <c r="A21" s="37"/>
      <c r="B21" s="47"/>
      <c r="C21" s="47"/>
      <c r="D21" s="47"/>
      <c r="E21" s="35" t="s">
        <v>24</v>
      </c>
      <c r="F21" s="56">
        <f>SUM(C17:C19)+SUM(F17:F20)</f>
        <v>934</v>
      </c>
      <c r="G21" s="56"/>
      <c r="H21" s="37"/>
    </row>
    <row r="22" spans="1:9" s="48" customFormat="1" ht="15" customHeight="1" x14ac:dyDescent="0.45">
      <c r="A22" s="37"/>
      <c r="B22" s="41"/>
      <c r="C22" s="47"/>
      <c r="D22" s="47"/>
      <c r="E22" s="47"/>
      <c r="F22" s="37"/>
      <c r="G22" s="56"/>
      <c r="H22" s="37"/>
    </row>
    <row r="23" spans="1:9" s="48" customFormat="1" ht="10.5" customHeight="1" x14ac:dyDescent="0.45">
      <c r="A23" s="37"/>
      <c r="B23" s="54"/>
      <c r="C23" s="41"/>
      <c r="D23" s="47"/>
      <c r="E23" s="37"/>
      <c r="F23" s="57"/>
      <c r="G23" s="57"/>
      <c r="H23" s="37"/>
    </row>
    <row r="24" spans="1:9" s="48" customFormat="1" ht="15" hidden="1" customHeight="1" x14ac:dyDescent="0.45">
      <c r="A24" s="37"/>
      <c r="B24" s="58"/>
      <c r="C24" s="58"/>
      <c r="D24" s="37"/>
      <c r="E24" s="37"/>
      <c r="F24" s="59"/>
      <c r="G24" s="60"/>
      <c r="H24" s="37"/>
    </row>
    <row r="25" spans="1:9" s="48" customFormat="1" x14ac:dyDescent="0.45">
      <c r="A25" s="114" t="s">
        <v>25</v>
      </c>
      <c r="B25" s="114"/>
      <c r="C25" s="61"/>
      <c r="D25" s="20" t="s">
        <v>26</v>
      </c>
      <c r="E25" s="35" t="s">
        <v>55</v>
      </c>
      <c r="F25" s="20" t="s">
        <v>17</v>
      </c>
      <c r="G25" s="62" t="s">
        <v>54</v>
      </c>
      <c r="H25" s="37"/>
    </row>
    <row r="26" spans="1:9" s="48" customFormat="1" ht="15" customHeight="1" x14ac:dyDescent="0.45">
      <c r="A26" s="37"/>
      <c r="B26" s="37"/>
      <c r="C26" s="57"/>
      <c r="D26" s="57"/>
      <c r="E26" s="57"/>
      <c r="F26" s="63"/>
      <c r="G26" s="64"/>
      <c r="H26" s="65"/>
      <c r="I26" s="65"/>
    </row>
    <row r="27" spans="1:9" s="48" customFormat="1" ht="30" customHeight="1" x14ac:dyDescent="0.45">
      <c r="A27" s="37"/>
      <c r="B27" s="66" t="s">
        <v>59</v>
      </c>
      <c r="C27" s="101" t="s">
        <v>70</v>
      </c>
      <c r="D27" s="101"/>
      <c r="E27" s="101"/>
      <c r="F27" s="59">
        <v>700</v>
      </c>
      <c r="G27" s="64">
        <v>600</v>
      </c>
      <c r="H27" s="37"/>
    </row>
    <row r="28" spans="1:9" s="73" customFormat="1" ht="30" customHeight="1" x14ac:dyDescent="0.45">
      <c r="A28" s="70"/>
      <c r="B28" s="71" t="s">
        <v>10</v>
      </c>
      <c r="C28" s="102" t="s">
        <v>71</v>
      </c>
      <c r="D28" s="103"/>
      <c r="E28" s="103"/>
      <c r="F28" s="104"/>
      <c r="G28" s="72"/>
      <c r="H28" s="70"/>
    </row>
    <row r="29" spans="1:9" s="73" customFormat="1" ht="30" customHeight="1" x14ac:dyDescent="0.45">
      <c r="A29" s="70"/>
      <c r="B29" s="71"/>
      <c r="C29" s="102"/>
      <c r="D29" s="103"/>
      <c r="E29" s="103"/>
      <c r="F29" s="104"/>
      <c r="G29" s="72"/>
      <c r="H29" s="70"/>
    </row>
    <row r="30" spans="1:9" s="48" customFormat="1" ht="30" customHeight="1" x14ac:dyDescent="0.45">
      <c r="A30" s="37"/>
      <c r="B30" s="66" t="s">
        <v>73</v>
      </c>
      <c r="C30" s="74" t="s">
        <v>66</v>
      </c>
      <c r="D30" s="75">
        <v>70</v>
      </c>
      <c r="E30" s="76"/>
      <c r="F30" s="59"/>
      <c r="G30" s="64">
        <v>280</v>
      </c>
      <c r="H30" s="37"/>
    </row>
    <row r="31" spans="1:9" s="73" customFormat="1" ht="30" customHeight="1" x14ac:dyDescent="0.45">
      <c r="A31" s="70"/>
      <c r="B31" s="71" t="s">
        <v>10</v>
      </c>
      <c r="C31" s="102" t="s">
        <v>72</v>
      </c>
      <c r="D31" s="103"/>
      <c r="E31" s="103"/>
      <c r="F31" s="104"/>
      <c r="G31" s="64"/>
      <c r="H31" s="70"/>
    </row>
    <row r="32" spans="1:9" s="73" customFormat="1" ht="30" customHeight="1" x14ac:dyDescent="0.45">
      <c r="A32" s="70"/>
      <c r="B32" s="71"/>
      <c r="C32" s="102"/>
      <c r="D32" s="103"/>
      <c r="E32" s="103"/>
      <c r="F32" s="104"/>
      <c r="G32" s="64"/>
      <c r="H32" s="70"/>
    </row>
    <row r="33" spans="1:8" s="73" customFormat="1" ht="30" customHeight="1" x14ac:dyDescent="0.45">
      <c r="A33" s="70" t="s">
        <v>75</v>
      </c>
      <c r="B33" s="41" t="s">
        <v>74</v>
      </c>
      <c r="C33" s="74" t="s">
        <v>68</v>
      </c>
      <c r="D33" s="75"/>
      <c r="E33" s="76"/>
      <c r="F33" s="77">
        <v>350</v>
      </c>
      <c r="G33" s="64">
        <v>350</v>
      </c>
      <c r="H33" s="70"/>
    </row>
    <row r="34" spans="1:8" s="73" customFormat="1" ht="30" customHeight="1" x14ac:dyDescent="0.45">
      <c r="A34" s="70"/>
      <c r="B34" s="78" t="s">
        <v>10</v>
      </c>
      <c r="C34" s="102" t="s">
        <v>71</v>
      </c>
      <c r="D34" s="103"/>
      <c r="E34" s="103"/>
      <c r="F34" s="104"/>
      <c r="G34" s="64"/>
      <c r="H34" s="70"/>
    </row>
    <row r="35" spans="1:8" s="73" customFormat="1" ht="30" customHeight="1" x14ac:dyDescent="0.45">
      <c r="A35" s="70"/>
      <c r="B35" s="78"/>
      <c r="C35" s="102"/>
      <c r="D35" s="103"/>
      <c r="E35" s="103"/>
      <c r="F35" s="104"/>
      <c r="G35" s="79"/>
      <c r="H35" s="70"/>
    </row>
    <row r="36" spans="1:8" s="73" customFormat="1" ht="30" customHeight="1" x14ac:dyDescent="0.45">
      <c r="A36" s="70"/>
      <c r="B36" s="41" t="s">
        <v>30</v>
      </c>
      <c r="C36" s="67"/>
      <c r="D36" s="99"/>
      <c r="E36" s="98"/>
      <c r="F36" s="59"/>
      <c r="G36" s="64">
        <f>F36</f>
        <v>0</v>
      </c>
      <c r="H36" s="70"/>
    </row>
    <row r="37" spans="1:8" s="73" customFormat="1" ht="30" customHeight="1" x14ac:dyDescent="0.45">
      <c r="A37" s="70"/>
      <c r="B37" s="78" t="s">
        <v>10</v>
      </c>
      <c r="C37" s="102"/>
      <c r="D37" s="103"/>
      <c r="E37" s="103"/>
      <c r="F37" s="104"/>
      <c r="G37" s="64"/>
      <c r="H37" s="70"/>
    </row>
    <row r="38" spans="1:8" s="73" customFormat="1" ht="30" customHeight="1" x14ac:dyDescent="0.45">
      <c r="A38" s="70"/>
      <c r="B38" s="78"/>
      <c r="C38" s="102"/>
      <c r="D38" s="103"/>
      <c r="E38" s="103"/>
      <c r="F38" s="104"/>
      <c r="G38" s="64"/>
      <c r="H38" s="70"/>
    </row>
    <row r="39" spans="1:8" s="48" customFormat="1" ht="30" customHeight="1" x14ac:dyDescent="0.45">
      <c r="A39" s="37"/>
      <c r="B39" s="41" t="s">
        <v>31</v>
      </c>
      <c r="C39" s="67"/>
      <c r="D39" s="68"/>
      <c r="E39" s="69"/>
      <c r="F39" s="59"/>
      <c r="G39" s="64">
        <f>Sheet4!M16</f>
        <v>0</v>
      </c>
      <c r="H39" s="37"/>
    </row>
    <row r="40" spans="1:8" s="48" customFormat="1" ht="30" customHeight="1" x14ac:dyDescent="0.45">
      <c r="A40" s="37"/>
      <c r="B40" s="78" t="s">
        <v>10</v>
      </c>
      <c r="C40" s="102"/>
      <c r="D40" s="103"/>
      <c r="E40" s="103"/>
      <c r="F40" s="104"/>
      <c r="G40" s="80"/>
      <c r="H40" s="37"/>
    </row>
    <row r="41" spans="1:8" s="48" customFormat="1" ht="30" customHeight="1" x14ac:dyDescent="0.45">
      <c r="A41" s="37"/>
      <c r="B41" s="78"/>
      <c r="C41" s="102"/>
      <c r="D41" s="103"/>
      <c r="E41" s="103"/>
      <c r="F41" s="104"/>
      <c r="G41" s="80"/>
      <c r="H41" s="37"/>
    </row>
    <row r="42" spans="1:8" s="48" customFormat="1" ht="30" customHeight="1" x14ac:dyDescent="0.45">
      <c r="A42" s="38"/>
      <c r="B42" s="66" t="s">
        <v>32</v>
      </c>
      <c r="C42" s="74"/>
      <c r="D42" s="99"/>
      <c r="E42" s="98"/>
      <c r="F42" s="59"/>
      <c r="G42" s="64">
        <f>F42</f>
        <v>0</v>
      </c>
      <c r="H42" s="37"/>
    </row>
    <row r="43" spans="1:8" s="48" customFormat="1" ht="30" customHeight="1" x14ac:dyDescent="0.45">
      <c r="A43" s="37"/>
      <c r="B43" s="71" t="s">
        <v>10</v>
      </c>
      <c r="C43" s="102"/>
      <c r="D43" s="103"/>
      <c r="E43" s="103"/>
      <c r="F43" s="104"/>
      <c r="G43" s="82"/>
      <c r="H43" s="37"/>
    </row>
    <row r="44" spans="1:8" s="48" customFormat="1" ht="30" customHeight="1" x14ac:dyDescent="0.45">
      <c r="A44" s="37"/>
      <c r="B44" s="83" t="s">
        <v>33</v>
      </c>
      <c r="C44" s="74"/>
      <c r="D44" s="99"/>
      <c r="E44" s="98"/>
      <c r="F44" s="59"/>
      <c r="G44" s="79">
        <f>F44</f>
        <v>0</v>
      </c>
      <c r="H44" s="37"/>
    </row>
    <row r="45" spans="1:8" s="48" customFormat="1" ht="30" customHeight="1" x14ac:dyDescent="0.45">
      <c r="A45" s="37"/>
      <c r="B45" s="71" t="s">
        <v>10</v>
      </c>
      <c r="C45" s="102"/>
      <c r="D45" s="103"/>
      <c r="E45" s="103"/>
      <c r="F45" s="104"/>
      <c r="G45" s="79"/>
      <c r="H45" s="37"/>
    </row>
    <row r="46" spans="1:8" s="48" customFormat="1" ht="30" customHeight="1" x14ac:dyDescent="0.45">
      <c r="A46" s="37"/>
      <c r="B46" s="41" t="s">
        <v>34</v>
      </c>
      <c r="C46" s="74"/>
      <c r="D46" s="81"/>
      <c r="E46" s="69"/>
      <c r="F46" s="59"/>
      <c r="G46" s="79">
        <f>F46</f>
        <v>0</v>
      </c>
      <c r="H46" s="37"/>
    </row>
    <row r="47" spans="1:8" s="48" customFormat="1" ht="30" customHeight="1" x14ac:dyDescent="0.45">
      <c r="A47" s="37"/>
      <c r="B47" s="71" t="s">
        <v>10</v>
      </c>
      <c r="C47" s="102"/>
      <c r="D47" s="103"/>
      <c r="E47" s="103"/>
      <c r="F47" s="104"/>
      <c r="G47" s="79"/>
      <c r="H47" s="37"/>
    </row>
    <row r="48" spans="1:8" s="48" customFormat="1" ht="30" customHeight="1" x14ac:dyDescent="0.45">
      <c r="A48" s="37"/>
      <c r="B48" s="41" t="s">
        <v>23</v>
      </c>
      <c r="C48" s="74"/>
      <c r="D48" s="75"/>
      <c r="E48" s="76"/>
      <c r="F48" s="59"/>
      <c r="G48" s="84"/>
      <c r="H48" s="37"/>
    </row>
    <row r="49" spans="1:8" s="48" customFormat="1" ht="30" customHeight="1" x14ac:dyDescent="0.45">
      <c r="A49" s="37"/>
      <c r="B49" s="78" t="s">
        <v>10</v>
      </c>
      <c r="C49" s="102"/>
      <c r="D49" s="103"/>
      <c r="E49" s="103"/>
      <c r="F49" s="104"/>
      <c r="G49" s="37"/>
      <c r="H49" s="37"/>
    </row>
    <row r="50" spans="1:8" s="48" customFormat="1" ht="30" customHeight="1" x14ac:dyDescent="0.45">
      <c r="A50" s="37"/>
      <c r="B50" s="78"/>
      <c r="C50" s="102"/>
      <c r="D50" s="103"/>
      <c r="E50" s="103"/>
      <c r="F50" s="104"/>
      <c r="G50" s="37"/>
      <c r="H50" s="37"/>
    </row>
    <row r="51" spans="1:8" s="48" customFormat="1" ht="30" customHeight="1" x14ac:dyDescent="0.45">
      <c r="A51" s="37"/>
      <c r="B51" s="41" t="s">
        <v>23</v>
      </c>
      <c r="C51" s="74"/>
      <c r="D51" s="75"/>
      <c r="E51" s="76"/>
      <c r="F51" s="59"/>
      <c r="G51" s="84"/>
      <c r="H51" s="37"/>
    </row>
    <row r="52" spans="1:8" s="48" customFormat="1" ht="30" customHeight="1" x14ac:dyDescent="0.45">
      <c r="A52" s="37"/>
      <c r="B52" s="78" t="s">
        <v>10</v>
      </c>
      <c r="C52" s="102"/>
      <c r="D52" s="103"/>
      <c r="E52" s="103"/>
      <c r="F52" s="104"/>
      <c r="G52" s="37"/>
      <c r="H52" s="37"/>
    </row>
    <row r="53" spans="1:8" s="48" customFormat="1" ht="30" customHeight="1" x14ac:dyDescent="0.45">
      <c r="A53" s="37"/>
      <c r="B53" s="41" t="s">
        <v>23</v>
      </c>
      <c r="C53" s="74"/>
      <c r="D53" s="75"/>
      <c r="E53" s="76"/>
      <c r="F53" s="59"/>
      <c r="G53" s="84">
        <f>Sheet4!M25</f>
        <v>0</v>
      </c>
      <c r="H53" s="37"/>
    </row>
    <row r="54" spans="1:8" s="48" customFormat="1" ht="30" customHeight="1" x14ac:dyDescent="0.45">
      <c r="A54" s="37"/>
      <c r="B54" s="100" t="s">
        <v>10</v>
      </c>
      <c r="C54" s="102"/>
      <c r="D54" s="103"/>
      <c r="E54" s="103"/>
      <c r="F54" s="104"/>
      <c r="G54" s="37"/>
      <c r="H54" s="37"/>
    </row>
    <row r="55" spans="1:8" s="48" customFormat="1" ht="15" customHeight="1" x14ac:dyDescent="0.45">
      <c r="A55" s="37"/>
      <c r="B55" s="78"/>
      <c r="C55" s="63"/>
      <c r="D55" s="63"/>
      <c r="E55" s="63"/>
      <c r="F55" s="63"/>
      <c r="G55" s="37"/>
      <c r="H55" s="37"/>
    </row>
    <row r="56" spans="1:8" s="48" customFormat="1" ht="15" customHeight="1" x14ac:dyDescent="0.45">
      <c r="A56" s="37"/>
      <c r="B56" s="58"/>
      <c r="C56" s="61"/>
      <c r="D56" s="37"/>
      <c r="E56" s="85"/>
      <c r="F56" s="84"/>
      <c r="G56" s="37"/>
      <c r="H56" s="37"/>
    </row>
    <row r="57" spans="1:8" s="48" customFormat="1" ht="27.75" customHeight="1" x14ac:dyDescent="0.45">
      <c r="A57" s="37"/>
      <c r="B57" s="86" t="s">
        <v>60</v>
      </c>
      <c r="C57" s="87"/>
      <c r="D57" s="88"/>
      <c r="E57" s="37"/>
      <c r="F57" s="35" t="s">
        <v>35</v>
      </c>
      <c r="G57" s="89">
        <f>SUM(G27:G52)</f>
        <v>1230</v>
      </c>
      <c r="H57" s="37"/>
    </row>
    <row r="58" spans="1:8" s="48" customFormat="1" ht="15" customHeight="1" x14ac:dyDescent="0.45">
      <c r="A58" s="37"/>
      <c r="B58" s="107" t="s">
        <v>65</v>
      </c>
      <c r="C58" s="108"/>
      <c r="D58" s="109"/>
      <c r="E58" s="84"/>
      <c r="F58" s="37"/>
      <c r="G58" s="37"/>
      <c r="H58" s="37"/>
    </row>
    <row r="59" spans="1:8" s="48" customFormat="1" ht="49.5" customHeight="1" thickBot="1" x14ac:dyDescent="0.5">
      <c r="A59" s="37"/>
      <c r="B59" s="110"/>
      <c r="C59" s="111"/>
      <c r="D59" s="112"/>
      <c r="E59" s="84"/>
      <c r="F59" s="35" t="s">
        <v>58</v>
      </c>
      <c r="G59" s="90">
        <f>F21-G57</f>
        <v>-296</v>
      </c>
      <c r="H59" s="37"/>
    </row>
    <row r="60" spans="1:8" s="48" customFormat="1" ht="15" customHeight="1" thickTop="1" x14ac:dyDescent="0.45">
      <c r="A60" s="37"/>
      <c r="B60" s="37"/>
      <c r="C60" s="61"/>
      <c r="D60" s="37"/>
      <c r="E60" s="91"/>
      <c r="F60" s="91"/>
      <c r="G60" s="37"/>
      <c r="H60" s="37"/>
    </row>
    <row r="61" spans="1:8" s="48" customFormat="1" ht="20.149999999999999" customHeight="1" x14ac:dyDescent="0.45">
      <c r="A61" s="92" t="s">
        <v>36</v>
      </c>
      <c r="B61" s="113" t="s">
        <v>67</v>
      </c>
      <c r="C61" s="113"/>
      <c r="D61" s="113"/>
      <c r="E61" s="113"/>
      <c r="F61" s="91"/>
      <c r="G61" s="93">
        <v>45201</v>
      </c>
      <c r="H61" s="37"/>
    </row>
    <row r="62" spans="1:8" s="48" customFormat="1" x14ac:dyDescent="0.45">
      <c r="A62" s="35"/>
      <c r="B62" s="106"/>
      <c r="C62" s="106"/>
      <c r="D62" s="94"/>
      <c r="E62" s="37"/>
      <c r="F62" s="91"/>
      <c r="G62" s="95" t="s">
        <v>37</v>
      </c>
      <c r="H62" s="37"/>
    </row>
    <row r="63" spans="1:8" s="48" customFormat="1" ht="20.149999999999999" customHeight="1" x14ac:dyDescent="0.45">
      <c r="A63" s="92" t="s">
        <v>38</v>
      </c>
      <c r="B63" s="113" t="s">
        <v>76</v>
      </c>
      <c r="C63" s="113"/>
      <c r="D63" s="113"/>
      <c r="E63" s="113"/>
      <c r="F63" s="32"/>
      <c r="G63" s="93">
        <v>45201</v>
      </c>
      <c r="H63" s="37"/>
    </row>
    <row r="64" spans="1:8" s="48" customFormat="1" x14ac:dyDescent="0.45">
      <c r="A64" s="96"/>
      <c r="B64" s="105"/>
      <c r="C64" s="105"/>
      <c r="D64" s="97"/>
      <c r="E64" s="91"/>
      <c r="F64" s="32"/>
      <c r="G64" s="95" t="s">
        <v>37</v>
      </c>
    </row>
    <row r="65" spans="3:7" s="48" customFormat="1" ht="15.65" customHeight="1" x14ac:dyDescent="0.45">
      <c r="C65" s="61"/>
      <c r="E65" s="91"/>
      <c r="F65" s="32"/>
      <c r="G65" s="32"/>
    </row>
    <row r="69" spans="3:7" x14ac:dyDescent="0.45">
      <c r="G69" s="91"/>
    </row>
  </sheetData>
  <mergeCells count="35">
    <mergeCell ref="A1:H1"/>
    <mergeCell ref="A2:H2"/>
    <mergeCell ref="A3:H3"/>
    <mergeCell ref="F6:G6"/>
    <mergeCell ref="B7:C7"/>
    <mergeCell ref="D7:E7"/>
    <mergeCell ref="A16:B16"/>
    <mergeCell ref="A25:B25"/>
    <mergeCell ref="B9:D9"/>
    <mergeCell ref="B11:C11"/>
    <mergeCell ref="F14:G14"/>
    <mergeCell ref="D20:E20"/>
    <mergeCell ref="B64:C64"/>
    <mergeCell ref="B62:C62"/>
    <mergeCell ref="C47:F47"/>
    <mergeCell ref="C52:F52"/>
    <mergeCell ref="B58:D59"/>
    <mergeCell ref="C49:F49"/>
    <mergeCell ref="B61:E61"/>
    <mergeCell ref="B63:E63"/>
    <mergeCell ref="C54:F54"/>
    <mergeCell ref="C27:E27"/>
    <mergeCell ref="C41:F41"/>
    <mergeCell ref="C38:F38"/>
    <mergeCell ref="C50:F50"/>
    <mergeCell ref="C43:F43"/>
    <mergeCell ref="C45:F45"/>
    <mergeCell ref="C28:F28"/>
    <mergeCell ref="C31:F31"/>
    <mergeCell ref="C37:F37"/>
    <mergeCell ref="C40:F40"/>
    <mergeCell ref="C32:F32"/>
    <mergeCell ref="C34:F34"/>
    <mergeCell ref="C35:F35"/>
    <mergeCell ref="C29:F29"/>
  </mergeCells>
  <pageMargins left="0.25" right="0.25" top="0.75" bottom="0.75" header="0.3" footer="0.3"/>
  <pageSetup scale="45" orientation="portrait" r:id="rId1"/>
  <headerFooter scaleWithDoc="0" alignWithMargins="0">
    <oddFooter xml:space="preserve">&amp;R&amp;8Effective April 1, 2015&amp;11
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Sheet2!$A$1:$A$14</xm:f>
          </x14:formula1>
          <xm:sqref>B14</xm:sqref>
        </x14:dataValidation>
        <x14:dataValidation type="list" allowBlank="1" showInputMessage="1" showErrorMessage="1" xr:uid="{00000000-0002-0000-0100-000001000000}">
          <x14:formula1>
            <xm:f>Sheet2!$B$1:$B$2</xm:f>
          </x14:formula1>
          <xm:sqref>D14</xm:sqref>
        </x14:dataValidation>
        <x14:dataValidation type="list" allowBlank="1" showInputMessage="1" showErrorMessage="1" xr:uid="{00000000-0002-0000-0100-000002000000}">
          <x14:formula1>
            <xm:f>Sheet2!$C$1:$C$2</xm:f>
          </x14:formula1>
          <xm:sqref>A42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A3" sqref="A3:M3"/>
    </sheetView>
  </sheetViews>
  <sheetFormatPr defaultRowHeight="14.5" x14ac:dyDescent="0.35"/>
  <cols>
    <col min="2" max="2" width="11.453125" customWidth="1"/>
  </cols>
  <sheetData>
    <row r="1" spans="1:13" ht="15.5" x14ac:dyDescent="0.3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.5" x14ac:dyDescent="0.35">
      <c r="A2" s="122" t="s">
        <v>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 x14ac:dyDescent="0.4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5" x14ac:dyDescent="0.35">
      <c r="A5" s="3"/>
      <c r="B5" s="3"/>
      <c r="C5" s="3"/>
      <c r="D5" s="3"/>
      <c r="E5" s="3"/>
      <c r="F5" s="3"/>
      <c r="G5" s="3"/>
      <c r="H5" s="3"/>
      <c r="I5" s="123" t="s">
        <v>5</v>
      </c>
      <c r="J5" s="123"/>
      <c r="K5" s="123"/>
      <c r="L5" s="124" t="str">
        <f>Budget!B7</f>
        <v>Kenan Vricic</v>
      </c>
      <c r="M5" s="125"/>
    </row>
    <row r="6" spans="1:13" ht="15.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1"/>
    </row>
    <row r="7" spans="1:13" ht="15.5" x14ac:dyDescent="0.35">
      <c r="A7" s="22" t="s">
        <v>52</v>
      </c>
      <c r="B7" s="5"/>
      <c r="C7" s="10"/>
      <c r="D7" s="10"/>
      <c r="E7" s="6"/>
      <c r="F7" s="6"/>
      <c r="G7" s="6"/>
      <c r="H7" s="6"/>
      <c r="I7" s="6"/>
      <c r="J7" s="6"/>
      <c r="K7" s="6"/>
      <c r="L7" s="5"/>
      <c r="M7" s="23"/>
    </row>
    <row r="8" spans="1:13" ht="15.5" x14ac:dyDescent="0.35">
      <c r="A8" s="8"/>
      <c r="B8" s="10"/>
      <c r="C8" s="5"/>
      <c r="D8" s="5"/>
      <c r="E8" s="24" t="s">
        <v>26</v>
      </c>
      <c r="F8" s="24"/>
      <c r="G8" s="24" t="s">
        <v>27</v>
      </c>
      <c r="H8" s="1"/>
      <c r="I8" s="24" t="s">
        <v>17</v>
      </c>
      <c r="J8" s="10"/>
      <c r="K8" s="10"/>
      <c r="L8" s="7"/>
      <c r="M8" s="25" t="s">
        <v>53</v>
      </c>
    </row>
    <row r="9" spans="1:13" ht="15.5" x14ac:dyDescent="0.35">
      <c r="A9" s="8"/>
      <c r="B9" s="12" t="s">
        <v>28</v>
      </c>
      <c r="C9" s="5"/>
      <c r="D9" s="5"/>
      <c r="E9" s="31">
        <f>Budget!D30</f>
        <v>70</v>
      </c>
      <c r="F9" s="6"/>
      <c r="G9" s="31">
        <f>Budget!E30</f>
        <v>0</v>
      </c>
      <c r="H9" s="13"/>
      <c r="I9" s="31">
        <f>Budget!F24</f>
        <v>0</v>
      </c>
      <c r="J9" s="26"/>
      <c r="K9" s="27"/>
      <c r="L9" s="5"/>
      <c r="M9" s="18"/>
    </row>
    <row r="10" spans="1:13" ht="15.5" x14ac:dyDescent="0.35">
      <c r="A10" s="8"/>
      <c r="B10" s="12"/>
      <c r="C10" s="5"/>
      <c r="D10" s="5"/>
      <c r="E10" s="15">
        <f>E9*4</f>
        <v>280</v>
      </c>
      <c r="F10" s="23"/>
      <c r="G10" s="15">
        <f>G9*2</f>
        <v>0</v>
      </c>
      <c r="H10" s="18"/>
      <c r="I10" s="15">
        <f>I9*1</f>
        <v>0</v>
      </c>
      <c r="J10" s="11"/>
      <c r="K10" s="16"/>
      <c r="L10" s="5"/>
      <c r="M10" s="19">
        <f>SUM(E10:I10)</f>
        <v>280</v>
      </c>
    </row>
    <row r="11" spans="1:13" ht="15.5" x14ac:dyDescent="0.35">
      <c r="A11" s="8"/>
      <c r="B11" s="12"/>
      <c r="C11" s="5"/>
      <c r="D11" s="5"/>
      <c r="E11" s="15"/>
      <c r="F11" s="23"/>
      <c r="G11" s="15"/>
      <c r="H11" s="18"/>
      <c r="I11" s="15"/>
      <c r="J11" s="11"/>
      <c r="K11" s="16"/>
      <c r="L11" s="5"/>
      <c r="M11" s="19"/>
    </row>
    <row r="12" spans="1:13" ht="15.5" x14ac:dyDescent="0.35">
      <c r="A12" s="8"/>
      <c r="B12" s="12" t="s">
        <v>29</v>
      </c>
      <c r="C12" s="5"/>
      <c r="D12" s="5"/>
      <c r="E12" s="31">
        <f>Budget!D33</f>
        <v>0</v>
      </c>
      <c r="F12" s="6"/>
      <c r="G12" s="31">
        <f>Budget!E33</f>
        <v>0</v>
      </c>
      <c r="H12" s="13"/>
      <c r="I12" s="31">
        <f>Budget!F30</f>
        <v>0</v>
      </c>
      <c r="J12" s="5"/>
      <c r="K12" s="16"/>
      <c r="L12" s="5"/>
      <c r="M12" s="19"/>
    </row>
    <row r="13" spans="1:13" ht="15.5" x14ac:dyDescent="0.35">
      <c r="A13" s="8"/>
      <c r="B13" s="12"/>
      <c r="C13" s="5"/>
      <c r="D13" s="5"/>
      <c r="E13" s="15">
        <f>E12*4</f>
        <v>0</v>
      </c>
      <c r="F13" s="23"/>
      <c r="G13" s="15">
        <f>G12*2</f>
        <v>0</v>
      </c>
      <c r="H13" s="17"/>
      <c r="I13" s="15">
        <f>I12</f>
        <v>0</v>
      </c>
      <c r="J13" s="5"/>
      <c r="K13" s="16"/>
      <c r="L13" s="5"/>
      <c r="M13" s="19">
        <f>SUM(E13:I13)</f>
        <v>0</v>
      </c>
    </row>
    <row r="14" spans="1:13" ht="15.5" x14ac:dyDescent="0.35">
      <c r="A14" s="8"/>
      <c r="B14" s="12"/>
      <c r="C14" s="5"/>
      <c r="D14" s="5"/>
      <c r="E14" s="15"/>
      <c r="F14" s="23"/>
      <c r="G14" s="15"/>
      <c r="H14" s="17"/>
      <c r="I14" s="15"/>
      <c r="J14" s="5"/>
      <c r="K14" s="16"/>
      <c r="L14" s="5"/>
      <c r="M14" s="19"/>
    </row>
    <row r="15" spans="1:13" ht="15.5" x14ac:dyDescent="0.35">
      <c r="A15" s="8"/>
      <c r="B15" s="12" t="s">
        <v>61</v>
      </c>
      <c r="C15" s="28"/>
      <c r="D15" s="5"/>
      <c r="E15" s="31">
        <f>Budget!D39</f>
        <v>0</v>
      </c>
      <c r="F15" s="13"/>
      <c r="G15" s="31">
        <f>Budget!E39</f>
        <v>0</v>
      </c>
      <c r="H15" s="13"/>
      <c r="I15" s="31">
        <f>Budget!F39</f>
        <v>0</v>
      </c>
      <c r="J15" s="13"/>
      <c r="K15" s="16"/>
      <c r="L15" s="5"/>
      <c r="M15" s="18"/>
    </row>
    <row r="16" spans="1:13" ht="15.5" x14ac:dyDescent="0.35">
      <c r="A16" s="8"/>
      <c r="B16" s="12"/>
      <c r="C16" s="6"/>
      <c r="D16" s="6"/>
      <c r="E16" s="15">
        <f>E15*4</f>
        <v>0</v>
      </c>
      <c r="F16" s="17"/>
      <c r="G16" s="15">
        <f>G15*2</f>
        <v>0</v>
      </c>
      <c r="H16" s="17"/>
      <c r="I16" s="15">
        <f>I15*1</f>
        <v>0</v>
      </c>
      <c r="J16" s="26"/>
      <c r="K16" s="16"/>
      <c r="L16" s="29"/>
      <c r="M16" s="19">
        <f>SUM(E16:I16)</f>
        <v>0</v>
      </c>
    </row>
    <row r="17" spans="1:13" ht="15.5" x14ac:dyDescent="0.35">
      <c r="A17" s="8"/>
      <c r="B17" s="12"/>
      <c r="C17" s="5"/>
      <c r="D17" s="5"/>
      <c r="E17" s="15"/>
      <c r="F17" s="23"/>
      <c r="G17" s="15"/>
      <c r="H17" s="17"/>
      <c r="I17" s="15"/>
      <c r="J17" s="5"/>
      <c r="K17" s="16"/>
      <c r="L17" s="5"/>
      <c r="M17" s="19"/>
    </row>
    <row r="18" spans="1:13" ht="15.5" x14ac:dyDescent="0.35">
      <c r="A18" s="8"/>
      <c r="B18" s="12" t="s">
        <v>23</v>
      </c>
      <c r="C18" s="28"/>
      <c r="D18" s="5"/>
      <c r="E18" s="31">
        <f>Budget!D48</f>
        <v>0</v>
      </c>
      <c r="F18" s="13"/>
      <c r="G18" s="31">
        <f>Budget!E48</f>
        <v>0</v>
      </c>
      <c r="H18" s="13"/>
      <c r="I18" s="31">
        <f>Budget!F48</f>
        <v>0</v>
      </c>
      <c r="J18" s="13"/>
      <c r="K18" s="16"/>
      <c r="L18" s="5"/>
      <c r="M18" s="18"/>
    </row>
    <row r="19" spans="1:13" ht="15.5" x14ac:dyDescent="0.35">
      <c r="A19" s="8"/>
      <c r="B19" s="12"/>
      <c r="C19" s="6"/>
      <c r="D19" s="6"/>
      <c r="E19" s="15">
        <f>E18*4</f>
        <v>0</v>
      </c>
      <c r="F19" s="17"/>
      <c r="G19" s="15">
        <f>G18*2</f>
        <v>0</v>
      </c>
      <c r="H19" s="17"/>
      <c r="I19" s="15">
        <f>I18*1</f>
        <v>0</v>
      </c>
      <c r="J19" s="26"/>
      <c r="K19" s="16"/>
      <c r="L19" s="29"/>
      <c r="M19" s="19">
        <f>SUM(E19:I19)</f>
        <v>0</v>
      </c>
    </row>
    <row r="20" spans="1:13" ht="15.5" x14ac:dyDescent="0.35">
      <c r="A20" s="8"/>
      <c r="B20" s="12"/>
      <c r="C20" s="6"/>
      <c r="D20" s="6"/>
      <c r="E20" s="15"/>
      <c r="F20" s="17"/>
      <c r="G20" s="15"/>
      <c r="H20" s="17"/>
      <c r="I20" s="15"/>
      <c r="J20" s="26"/>
      <c r="K20" s="16"/>
      <c r="L20" s="29"/>
      <c r="M20" s="19"/>
    </row>
    <row r="21" spans="1:13" ht="15.5" x14ac:dyDescent="0.35">
      <c r="A21" s="8"/>
      <c r="B21" s="12" t="s">
        <v>23</v>
      </c>
      <c r="C21" s="4"/>
      <c r="D21" s="7"/>
      <c r="E21" s="31">
        <f>Budget!D51</f>
        <v>0</v>
      </c>
      <c r="F21" s="14"/>
      <c r="G21" s="31">
        <f>Budget!E51</f>
        <v>0</v>
      </c>
      <c r="H21" s="10"/>
      <c r="I21" s="31">
        <f>Budget!F51</f>
        <v>0</v>
      </c>
      <c r="J21" s="5"/>
      <c r="K21" s="16"/>
      <c r="L21" s="5"/>
      <c r="M21" s="19"/>
    </row>
    <row r="22" spans="1:13" ht="15.5" x14ac:dyDescent="0.35">
      <c r="A22" s="8"/>
      <c r="B22" s="6"/>
      <c r="C22" s="6"/>
      <c r="D22" s="10"/>
      <c r="E22" s="15">
        <f>E21*4</f>
        <v>0</v>
      </c>
      <c r="F22" s="30"/>
      <c r="G22" s="15">
        <f>G21*2</f>
        <v>0</v>
      </c>
      <c r="H22" s="30"/>
      <c r="I22" s="15">
        <f>I21*1</f>
        <v>0</v>
      </c>
      <c r="J22" s="5"/>
      <c r="K22" s="16"/>
      <c r="L22" s="5"/>
      <c r="M22" s="19">
        <f>SUM(E22:I22)</f>
        <v>0</v>
      </c>
    </row>
    <row r="24" spans="1:13" ht="15.5" x14ac:dyDescent="0.35">
      <c r="A24" s="8"/>
      <c r="B24" s="12" t="s">
        <v>23</v>
      </c>
      <c r="C24" s="4"/>
      <c r="D24" s="7"/>
      <c r="E24" s="31">
        <f>Budget!D53</f>
        <v>0</v>
      </c>
      <c r="F24" s="14"/>
      <c r="G24" s="31">
        <f>Budget!E53</f>
        <v>0</v>
      </c>
      <c r="H24" s="10"/>
      <c r="I24" s="31">
        <f>Budget!F54</f>
        <v>0</v>
      </c>
      <c r="J24" s="5"/>
      <c r="K24" s="16"/>
      <c r="L24" s="5"/>
      <c r="M24" s="19"/>
    </row>
    <row r="25" spans="1:13" ht="15.5" x14ac:dyDescent="0.35">
      <c r="A25" s="8"/>
      <c r="B25" s="6"/>
      <c r="C25" s="6"/>
      <c r="D25" s="10"/>
      <c r="E25" s="15">
        <f>E24*4</f>
        <v>0</v>
      </c>
      <c r="F25" s="30"/>
      <c r="G25" s="15">
        <f>G24*2</f>
        <v>0</v>
      </c>
      <c r="H25" s="30"/>
      <c r="I25" s="15">
        <f>I24*1</f>
        <v>0</v>
      </c>
      <c r="J25" s="5"/>
      <c r="K25" s="16"/>
      <c r="L25" s="5"/>
      <c r="M25" s="19">
        <f>SUM(E25:I25)</f>
        <v>0</v>
      </c>
    </row>
  </sheetData>
  <mergeCells count="5">
    <mergeCell ref="A1:M1"/>
    <mergeCell ref="A2:M2"/>
    <mergeCell ref="A3:M3"/>
    <mergeCell ref="I5:K5"/>
    <mergeCell ref="L5:M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51E537228D4D9B2484B9CD09F71B" ma:contentTypeVersion="3" ma:contentTypeDescription="Create a new document." ma:contentTypeScope="" ma:versionID="52ed9ae073d8b0a3d2c85692d17987e3">
  <xsd:schema xmlns:xsd="http://www.w3.org/2001/XMLSchema" xmlns:xs="http://www.w3.org/2001/XMLSchema" xmlns:p="http://schemas.microsoft.com/office/2006/metadata/properties" xmlns:ns3="912a74a1-75fb-4d9c-bf21-13fefee55385" targetNamespace="http://schemas.microsoft.com/office/2006/metadata/properties" ma:root="true" ma:fieldsID="5be8e35ab811edb83b57f317d98c7091" ns3:_="">
    <xsd:import namespace="912a74a1-75fb-4d9c-bf21-13fefee55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a74a1-75fb-4d9c-bf21-13fefee55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7EEC9-B5C8-4309-987B-A02A95532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7016A-6AB9-4671-BBDB-A27B881B6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a74a1-75fb-4d9c-bf21-13fefee55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CEC76F-B614-44F1-B9F8-D3315DCBCA86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912a74a1-75fb-4d9c-bf21-13fefee55385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Budget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misty.peach</cp:lastModifiedBy>
  <cp:lastPrinted>2018-02-22T15:40:27Z</cp:lastPrinted>
  <dcterms:created xsi:type="dcterms:W3CDTF">2015-03-19T15:36:06Z</dcterms:created>
  <dcterms:modified xsi:type="dcterms:W3CDTF">2023-10-03T12:28:28Z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0x010100154451E537228D4D9B2484B9CD09F71B</vt:lpwstr>
  </property>
</Properties>
</file>